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908"/>
  <workbookPr filterPrivacy="1" codeName="ThisWorkbook"/>
  <mc:AlternateContent xmlns:mc="http://schemas.openxmlformats.org/markup-compatibility/2006">
    <mc:Choice Requires="x15">
      <x15ac:absPath xmlns:x15ac="http://schemas.microsoft.com/office/spreadsheetml/2010/11/ac" url="/Users/catgadmin/Desktop/Jove_Microbe/Revision 3_only docs/"/>
    </mc:Choice>
  </mc:AlternateContent>
  <bookViews>
    <workbookView xWindow="1960" yWindow="2920" windowWidth="26840" windowHeight="15080"/>
  </bookViews>
  <sheets>
    <sheet name="Materials and Suppliers" sheetId="1" r:id="rId1"/>
    <sheet name="DV-IDENTITY-0" sheetId="4" state="veryHidden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<sst xmlns="http://schemas.openxmlformats.org/spreadsheetml/2006/main" count="193" uniqueCount="154">
  <si>
    <t>Company</t>
  </si>
  <si>
    <t>Catalog Number</t>
  </si>
  <si>
    <t>AAAAAH384Q8=</t>
  </si>
  <si>
    <t>Comments/Description</t>
  </si>
  <si>
    <t>Name of Material/ Equipment</t>
  </si>
  <si>
    <t>Teklad Diets/Harlan Labs Chow</t>
  </si>
  <si>
    <t>Harlan Labs</t>
  </si>
  <si>
    <t>3980X</t>
  </si>
  <si>
    <t>Standard irradiated chow formulated by Dr. Mario Capecchi in collaboration with Harlan Labs.</t>
  </si>
  <si>
    <t>Fangman Specialties</t>
  </si>
  <si>
    <t>Tunnel</t>
  </si>
  <si>
    <t>Techniplast</t>
  </si>
  <si>
    <t>Fast-track wheel</t>
  </si>
  <si>
    <t>Bio-hut</t>
  </si>
  <si>
    <t>Lab Products</t>
  </si>
  <si>
    <t>Zyfone One Cage 2100 AllerZone Mouse Micro-Isolator System Complete with cage, AllerZone filter top and modular diet delivery system</t>
  </si>
  <si>
    <t>Zyfone One Cage 2100 Life Span Enrichment Device</t>
  </si>
  <si>
    <t>Zyfone One Cage 2100 Cage 13-7/8" Length X 19-1/16" Width X 7-3/4" Depth</t>
  </si>
  <si>
    <t>Zyfone One Cage 2100 AllerZone Micro-Isolator filter top</t>
  </si>
  <si>
    <t>82120ZF</t>
  </si>
  <si>
    <t>82109ZF</t>
  </si>
  <si>
    <t>82100ZF</t>
  </si>
  <si>
    <t>82101ZF</t>
  </si>
  <si>
    <t>Each EE cage requires one of each catalog # 82120ZF, 82100ZF, and 82101ZF, as well as two of 82109ZF. Food is only in one side.</t>
  </si>
  <si>
    <t>Cell-Sorb Plus bedding</t>
  </si>
  <si>
    <t>Autoclave prior to use.</t>
  </si>
  <si>
    <t>K3352</t>
  </si>
  <si>
    <t>Crawl Ball</t>
  </si>
  <si>
    <t>K3330 or K3329</t>
  </si>
  <si>
    <t>K3323 or K3332</t>
  </si>
  <si>
    <t>Mouse Hut</t>
  </si>
  <si>
    <t>K3272, K3102 or K3271</t>
  </si>
  <si>
    <t>K3250 or K3251</t>
  </si>
  <si>
    <t>Mouse Igloo</t>
  </si>
  <si>
    <t>K3328, K3570 or K3327</t>
  </si>
  <si>
    <t>Mouse Igloo floor</t>
  </si>
  <si>
    <t>K3244</t>
  </si>
  <si>
    <t>Use with mouse igloo and floor</t>
  </si>
  <si>
    <t>Use with Fast-track wheel and floor</t>
  </si>
  <si>
    <t>Use with mouse Igloo and Fast-Track</t>
  </si>
  <si>
    <t>Connect cages together and use for enrichment</t>
  </si>
  <si>
    <t>Laminar Flow Ventilated Rack</t>
  </si>
  <si>
    <t>Bio-C36</t>
  </si>
  <si>
    <t>The cabinet we used in this study is not currently supplied. The Bio-C36 is very similar.</t>
  </si>
  <si>
    <t>QIAamp DNA Stool MiniKit</t>
  </si>
  <si>
    <t>Qiagen</t>
  </si>
  <si>
    <t>Any supplier</t>
  </si>
  <si>
    <t>For 94 degree incubation of stool samples to lyse cells.</t>
  </si>
  <si>
    <t>Waterbath (capable of heating to 95)</t>
  </si>
  <si>
    <t>Waterbath (capable of heating to 70 degrees)</t>
  </si>
  <si>
    <t xml:space="preserve">For 70 degree incubation of stool samples </t>
  </si>
  <si>
    <t>Qubit dsDNA broad Range Assay Kit</t>
  </si>
  <si>
    <t>Life Technologies</t>
  </si>
  <si>
    <t>Q32850</t>
  </si>
  <si>
    <t>Experiment specific primers</t>
  </si>
  <si>
    <t>TapeStation High Sensitivity D1000 Screen Tape Trace</t>
  </si>
  <si>
    <t>Agilent</t>
  </si>
  <si>
    <t>Agarose for running diagnostic gels</t>
  </si>
  <si>
    <t>Beckman Coulter</t>
  </si>
  <si>
    <t>A63880</t>
  </si>
  <si>
    <t>Magnetic stand</t>
  </si>
  <si>
    <t>Nextera XT 96 Index Kit</t>
  </si>
  <si>
    <t>Illumina</t>
  </si>
  <si>
    <t>FC-131-1002</t>
  </si>
  <si>
    <t>Used to add barcodes to amplicons</t>
  </si>
  <si>
    <t>Kapa Biosystems</t>
  </si>
  <si>
    <t>For Amplicon Amplification (1.25 mL allows 100 rxns).</t>
  </si>
  <si>
    <t xml:space="preserve">2X KAPA HiFi HotStart Ready Mix </t>
  </si>
  <si>
    <t>KK2601</t>
  </si>
  <si>
    <t>TruSeq Index Plate Fixture</t>
  </si>
  <si>
    <t>FC-130-1005</t>
  </si>
  <si>
    <t>Sequencing by MiSeq with v3 reagents and dual 300 bp reads</t>
  </si>
  <si>
    <t>Sigma Aldrich</t>
  </si>
  <si>
    <t>E7023</t>
  </si>
  <si>
    <t>Ethanol (200 proof)</t>
  </si>
  <si>
    <t>PCR grade water</t>
  </si>
  <si>
    <t>MS-102-3003</t>
  </si>
  <si>
    <t>PhiX Control Kit</t>
  </si>
  <si>
    <t>FC-110-3001</t>
  </si>
  <si>
    <t>AM10027</t>
  </si>
  <si>
    <t>Fluorometer: Qubit</t>
  </si>
  <si>
    <t>ThermoFisher Scientific</t>
  </si>
  <si>
    <t>Q33216</t>
  </si>
  <si>
    <t>5067-5583</t>
  </si>
  <si>
    <t>TapeStation or Bioanalyzer instruments are common in Institutional Genomics Cores to analyze library quality . Alternatively a Bioanalyzer DNA1000 Chip (Agilent, 5067-1504) can be used.</t>
  </si>
  <si>
    <t>1.5 mL Microfuge Tube- RNAse and DNAse free</t>
  </si>
  <si>
    <t>Any Supplier</t>
  </si>
  <si>
    <t>EB Buffer or 10 mM Tris pH 8.5</t>
  </si>
  <si>
    <t>Equivalent to 20 mg/ml of proteinase K. Supplied with QiaAmp kit</t>
  </si>
  <si>
    <t>Proteinase K (600 mAU/ml)</t>
  </si>
  <si>
    <t>Grommet to connect Tunnel to cages</t>
  </si>
  <si>
    <t>Fabricated by the University of Utah Machine Shop</t>
  </si>
  <si>
    <t>n/a</t>
  </si>
  <si>
    <t>Be certain the material is resistant to chewing and autoclavable</t>
  </si>
  <si>
    <t>Bio-Serv</t>
  </si>
  <si>
    <t>AIMS</t>
  </si>
  <si>
    <t>NEO-9</t>
  </si>
  <si>
    <t>AIMS Tattooing System For Neonates</t>
  </si>
  <si>
    <t>https://animalid.com/neonate-rodent-tattoo-identification/32. Other animal grade tattoo systems and inks can be used with similar results including the Aramis Micro Tattoo Kit.</t>
  </si>
  <si>
    <t>Agencourt AMPure XP Magnetic Beads</t>
  </si>
  <si>
    <t>Wood pulp hut used for sheltering and nesting</t>
  </si>
  <si>
    <t>Magentic beads For PCR cleanup- 5 mL will clean 250 PCR reactions</t>
  </si>
  <si>
    <t>This kit supplies reagents for 50 DNA preparations. Stool Lysis Buffer=ASL; Guanidinium Chloride Lysis Buffer= AL; Wash Buffer 1 with Guanidinium Chloride= AW1; Wash Buffer 2= AW2; Elution Buffer with EDTA=AE</t>
  </si>
  <si>
    <t>Adhesive clear plate seal</t>
  </si>
  <si>
    <t>MicroAmp Optical 96-well reaction plate</t>
  </si>
  <si>
    <t>Applied Biosystems/ThermoFisher</t>
  </si>
  <si>
    <t>N8010560</t>
  </si>
  <si>
    <t>Applied Biosystems /ThermoFisher</t>
  </si>
  <si>
    <t>Applied Biosystems/ThermoFisher Microamp adhesive film</t>
  </si>
  <si>
    <t>Illumina Experiment Manager Software</t>
  </si>
  <si>
    <t>Freely available at: https://support.illumina.com/sequencing/sequencing_software/experiment_manager/downloads.html</t>
  </si>
  <si>
    <t xml:space="preserve">Adhesive film </t>
  </si>
  <si>
    <t>VWR</t>
  </si>
  <si>
    <t>60941-072</t>
  </si>
  <si>
    <t>Use to temporarily cover drilled hole in large cage to prevent mice from escaping</t>
  </si>
  <si>
    <r>
      <t>Installation may differ based on your system and the QIIME website describes several options (</t>
    </r>
    <r>
      <rPr>
        <sz val="12"/>
        <color rgb="FF000000"/>
        <rFont val="Calibri"/>
        <family val="2"/>
      </rPr>
      <t>http://qiime.org/install/install.html</t>
    </r>
    <r>
      <rPr>
        <sz val="12"/>
        <color rgb="FF000000"/>
        <rFont val="Calibri"/>
        <family val="2"/>
        <scheme val="minor"/>
      </rPr>
      <t xml:space="preserve">). For this study, MacQIIME software package 1.9.1 was utilized (compiled by Werner Lab, SUNY, </t>
    </r>
    <r>
      <rPr>
        <sz val="12"/>
        <color rgb="FF000000"/>
        <rFont val="Calibri"/>
        <family val="2"/>
      </rPr>
      <t>http://www.wernerlab.org/software/macqiime</t>
    </r>
  </si>
  <si>
    <t>QIIME software Tools</t>
  </si>
  <si>
    <t>Data Analysis Tools</t>
  </si>
  <si>
    <t>FastQ Join method</t>
  </si>
  <si>
    <t>Unique Dual Indexing</t>
  </si>
  <si>
    <t>Open Taxonomic Units (OTUs) using Uclust</t>
  </si>
  <si>
    <t>Multiple Split Libraries</t>
  </si>
  <si>
    <t>Pynast</t>
  </si>
  <si>
    <t>Pick de novo OTUs script</t>
  </si>
  <si>
    <t>Create a mapping file</t>
  </si>
  <si>
    <t>Validate a mapping file</t>
  </si>
  <si>
    <t>Summarize Taxa through plots</t>
  </si>
  <si>
    <t>Biome Summarize table</t>
  </si>
  <si>
    <t>De-Novo OTU picking protocol</t>
  </si>
  <si>
    <t>Link the OTU to sample description to mapping file</t>
  </si>
  <si>
    <t>Step 13.3.</t>
  </si>
  <si>
    <t>Step 13.3.3.</t>
  </si>
  <si>
    <t>Step 13.2.2.</t>
  </si>
  <si>
    <t>Step 13.3.1.</t>
  </si>
  <si>
    <t>Step 13.3.4.</t>
  </si>
  <si>
    <t>Step 13.3.5.</t>
  </si>
  <si>
    <t>http://qiime.org/scripts/multiple_split_libraries_fastq.html.</t>
  </si>
  <si>
    <t xml:space="preserve">http://qiime.org/scripts/pick_de_novo_otus.html </t>
  </si>
  <si>
    <t>http://qiime.org/documentation/file_formats.html.</t>
  </si>
  <si>
    <t>http://qiime.org/scripts/validate_mapping_file.html.</t>
  </si>
  <si>
    <t>http://qiime.org/scripts/make_otu_network.html.</t>
  </si>
  <si>
    <t>http://qiime.org/scripts/summarize_taxa_through_plots.html.</t>
  </si>
  <si>
    <t>http://qiime.org/scripts/pick_de_novo_otus.html.</t>
  </si>
  <si>
    <t>Step 13.2.</t>
  </si>
  <si>
    <r>
      <t xml:space="preserve">Edgar, R.C. Search and clustering orders of magnitude faster than BLAST. </t>
    </r>
    <r>
      <rPr>
        <i/>
        <sz val="12"/>
        <color theme="1"/>
        <rFont val="Times New Roman"/>
        <family val="1"/>
      </rPr>
      <t>Bioinformatics.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26</t>
    </r>
    <r>
      <rPr>
        <sz val="12"/>
        <color theme="1"/>
        <rFont val="Times New Roman"/>
        <family val="1"/>
      </rPr>
      <t xml:space="preserve"> (19), 2460-2461, doi:10.1093/bioinformatics/btq461 (2010).</t>
    </r>
  </si>
  <si>
    <t>DeSantis, T.Z. et al. Greengenes, a chimera-checked 16S rRNA gene database and workbench compatible with ARB. Appl Environ Microbiol. 72 (7), 5069-5072, doi:10.1128/AEM.03006-05 (2006). Greengenes version 13_8 was used in this study</t>
  </si>
  <si>
    <t xml:space="preserve">Caporaso, J.G. et al. PyNAST: a flexible tool for aligning sequences to a template alignment. Bioinformatics. 26 (2), 266-267, doi:10.1093/bioinformatics/btp636 (2010). </t>
  </si>
  <si>
    <t>Pynast_Greengenes</t>
  </si>
  <si>
    <t>http://biom-format.org/documentation/summarizing_biom_tables.html  In this study, all samples were rarified to 20,000 OTUs followed by analysis using alpha rarefaction script in QIIME.</t>
  </si>
  <si>
    <t xml:space="preserve">13.3.1. Note: </t>
  </si>
  <si>
    <t>Illumina. 16S Metagenomic Sequencing Library Preparation: Preparing 16S ribosomal RNA Gene Amplicons for the Illumina MiSeq System. https://support.illumina.com/content/dam/illumina-support/documents/documentation/chemistry_documentation/16s/16s-metagenomic-library-prep-guide-15044223-b.pdf.</t>
  </si>
  <si>
    <t>Library Preparation Guide</t>
  </si>
  <si>
    <r>
      <t xml:space="preserve"> (http://code.google.com/p/ea-utils </t>
    </r>
    <r>
      <rPr>
        <sz val="9"/>
        <color rgb="FF000000"/>
        <rFont val="Calibri"/>
        <family val="2"/>
        <scheme val="minor"/>
      </rPr>
      <t> </t>
    </r>
    <r>
      <rPr>
        <sz val="12"/>
        <color rgb="FF000000"/>
        <rFont val="Calibri"/>
        <family val="2"/>
        <scheme val="minor"/>
      </rPr>
      <t>).  For this study Multiple join paired ends was used http://qiime.org/scripts/multiple_join_paired_ends.html. Aronesty, E. ea-utils: Command-line tools for processing biological sequencing data. Expression Analysis, Durham, NC. (2011).</t>
    </r>
  </si>
  <si>
    <t>Qiime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</si>
</sst>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Calibri"/>
      <family val="2"/>
    </font>
    <font>
      <sz val="9"/>
      <color rgb="FF000000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27">
    <xf numFmtId="0" fontId="0" fillId="0" borderId="0" xfId="0"/>
    <xf numFmtId="0" fontId="10" fillId="0" borderId="0" xfId="0" applyFont="1"/>
    <xf numFmtId="0" fontId="11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wrapText="1"/>
    </xf>
    <xf numFmtId="9" fontId="0" fillId="0" borderId="0" xfId="0" applyNumberFormat="1"/>
    <xf numFmtId="0" fontId="0" fillId="0" borderId="0" xfId="0" applyAlignment="1">
      <alignment horizontal="center" wrapText="1"/>
    </xf>
    <xf numFmtId="1" fontId="0" fillId="0" borderId="0" xfId="0" applyNumberFormat="1" applyAlignment="1">
      <alignment horizont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3" fillId="0" borderId="0" xfId="5"/>
    <xf numFmtId="0" fontId="13" fillId="0" borderId="0" xfId="5" applyAlignment="1">
      <alignment wrapText="1"/>
    </xf>
    <xf numFmtId="0" fontId="18" fillId="0" borderId="0" xfId="0" applyFont="1" applyAlignment="1">
      <alignment wrapText="1"/>
    </xf>
    <xf numFmtId="0" fontId="12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11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3" fillId="0" borderId="0" xfId="5" applyAlignment="1">
      <alignment horizontal="left" vertical="top" wrapText="1"/>
    </xf>
  </cellXfs>
  <cellStyles count="6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Hyperlink" xfId="5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qiime.org/scripts/pick_de_novo_otus.html" TargetMode="External"/><Relationship Id="rId4" Type="http://schemas.openxmlformats.org/officeDocument/2006/relationships/hyperlink" Target="http://qiime.org/documentation/file_formats.html" TargetMode="External"/><Relationship Id="rId5" Type="http://schemas.openxmlformats.org/officeDocument/2006/relationships/hyperlink" Target="http://qiime.org/scripts/validate_mapping_file.html" TargetMode="External"/><Relationship Id="rId6" Type="http://schemas.openxmlformats.org/officeDocument/2006/relationships/hyperlink" Target="http://qiime.org/scripts/make_otu_network.html" TargetMode="External"/><Relationship Id="rId7" Type="http://schemas.openxmlformats.org/officeDocument/2006/relationships/hyperlink" Target="http://qiime.org/scripts/summarize_taxa_through_plots.html" TargetMode="External"/><Relationship Id="rId8" Type="http://schemas.openxmlformats.org/officeDocument/2006/relationships/hyperlink" Target="https://support.illumina.com/content/dam/illumina-support/documents/documentation/chemistry_documentation/16s/16s-metagenomic-library-prep-guide-15044223-b.pdf" TargetMode="External"/><Relationship Id="rId1" Type="http://schemas.openxmlformats.org/officeDocument/2006/relationships/hyperlink" Target="http://qiime.org/scripts/pick_de_novo_otus.html" TargetMode="External"/><Relationship Id="rId2" Type="http://schemas.openxmlformats.org/officeDocument/2006/relationships/hyperlink" Target="http://qiime.org/scripts/multiple_split_libraries_fastq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L55"/>
  <sheetViews>
    <sheetView tabSelected="1" workbookViewId="0"/>
  </sheetViews>
  <sheetFormatPr baseColWidth="10" defaultColWidth="8.83203125" defaultRowHeight="16" x14ac:dyDescent="0.2"/>
  <cols>
    <col min="1" max="1" width="30.83203125" style="2" bestFit="1" customWidth="1"/>
    <col min="2" max="2" width="24.5" style="2" customWidth="1"/>
    <col min="3" max="3" width="16.83203125" style="2" customWidth="1"/>
    <col min="4" max="4" width="49.5" style="2" customWidth="1"/>
    <col min="9" max="9" width="15.6640625" customWidth="1"/>
    <col min="10" max="10" width="13.6640625" customWidth="1"/>
    <col min="11" max="11" width="11.6640625" customWidth="1"/>
    <col min="12" max="12" width="10.6640625" customWidth="1"/>
  </cols>
  <sheetData>
    <row r="1" spans="1:12" s="1" customFormat="1" ht="32" x14ac:dyDescent="0.2">
      <c r="A1" s="18" t="s">
        <v>4</v>
      </c>
      <c r="B1" s="18" t="s">
        <v>0</v>
      </c>
      <c r="C1" s="18" t="s">
        <v>1</v>
      </c>
      <c r="D1" s="18" t="s">
        <v>3</v>
      </c>
    </row>
    <row r="2" spans="1:12" ht="32" x14ac:dyDescent="0.2">
      <c r="A2" s="3" t="s">
        <v>5</v>
      </c>
      <c r="B2" s="3" t="s">
        <v>6</v>
      </c>
      <c r="C2" s="21" t="s">
        <v>7</v>
      </c>
      <c r="D2" s="3" t="s">
        <v>8</v>
      </c>
    </row>
    <row r="3" spans="1:12" x14ac:dyDescent="0.2">
      <c r="A3" s="3" t="s">
        <v>24</v>
      </c>
      <c r="B3" s="3" t="s">
        <v>9</v>
      </c>
      <c r="C3" s="20">
        <v>82010</v>
      </c>
      <c r="D3" s="3" t="s">
        <v>25</v>
      </c>
    </row>
    <row r="4" spans="1:12" ht="64" x14ac:dyDescent="0.2">
      <c r="A4" s="4" t="s">
        <v>97</v>
      </c>
      <c r="B4" s="4" t="s">
        <v>95</v>
      </c>
      <c r="C4" s="22" t="s">
        <v>96</v>
      </c>
      <c r="D4" s="4" t="s">
        <v>98</v>
      </c>
    </row>
    <row r="5" spans="1:12" ht="80" x14ac:dyDescent="0.2">
      <c r="A5" s="3" t="s">
        <v>15</v>
      </c>
      <c r="B5" s="3" t="s">
        <v>14</v>
      </c>
      <c r="C5" s="21" t="s">
        <v>19</v>
      </c>
      <c r="D5" s="3" t="s">
        <v>23</v>
      </c>
    </row>
    <row r="6" spans="1:12" ht="48" x14ac:dyDescent="0.2">
      <c r="A6" s="3" t="s">
        <v>16</v>
      </c>
      <c r="B6" s="3" t="s">
        <v>14</v>
      </c>
      <c r="C6" s="21" t="s">
        <v>20</v>
      </c>
      <c r="D6" s="3" t="s">
        <v>23</v>
      </c>
    </row>
    <row r="7" spans="1:12" ht="48" x14ac:dyDescent="0.2">
      <c r="A7" s="3" t="s">
        <v>17</v>
      </c>
      <c r="B7" s="3" t="s">
        <v>14</v>
      </c>
      <c r="C7" s="21" t="s">
        <v>21</v>
      </c>
      <c r="D7" s="3" t="s">
        <v>23</v>
      </c>
    </row>
    <row r="8" spans="1:12" ht="48" x14ac:dyDescent="0.2">
      <c r="A8" s="3" t="s">
        <v>18</v>
      </c>
      <c r="B8" s="3" t="s">
        <v>14</v>
      </c>
      <c r="C8" s="21" t="s">
        <v>22</v>
      </c>
      <c r="D8" s="3" t="s">
        <v>23</v>
      </c>
    </row>
    <row r="9" spans="1:12" ht="32" x14ac:dyDescent="0.2">
      <c r="A9" s="3" t="s">
        <v>10</v>
      </c>
      <c r="B9" s="3" t="s">
        <v>94</v>
      </c>
      <c r="C9" s="21" t="s">
        <v>29</v>
      </c>
      <c r="D9" s="3" t="s">
        <v>40</v>
      </c>
    </row>
    <row r="10" spans="1:12" ht="32" x14ac:dyDescent="0.2">
      <c r="A10" s="3" t="s">
        <v>90</v>
      </c>
      <c r="B10" s="3" t="s">
        <v>91</v>
      </c>
      <c r="C10" s="21" t="s">
        <v>92</v>
      </c>
      <c r="D10" s="3" t="s">
        <v>93</v>
      </c>
    </row>
    <row r="11" spans="1:12" ht="32" x14ac:dyDescent="0.2">
      <c r="A11" s="3" t="s">
        <v>12</v>
      </c>
      <c r="B11" s="3" t="s">
        <v>94</v>
      </c>
      <c r="C11" s="21" t="s">
        <v>32</v>
      </c>
      <c r="D11" s="3" t="s">
        <v>37</v>
      </c>
      <c r="I11" s="6"/>
      <c r="J11" s="6"/>
      <c r="K11" s="6"/>
      <c r="L11" s="6"/>
    </row>
    <row r="12" spans="1:12" ht="32" x14ac:dyDescent="0.2">
      <c r="A12" s="3" t="s">
        <v>33</v>
      </c>
      <c r="B12" s="3" t="s">
        <v>94</v>
      </c>
      <c r="C12" s="21" t="s">
        <v>34</v>
      </c>
      <c r="D12" s="3" t="s">
        <v>38</v>
      </c>
      <c r="I12" s="6"/>
      <c r="J12" s="6"/>
      <c r="K12" s="6"/>
      <c r="L12" s="7"/>
    </row>
    <row r="13" spans="1:12" x14ac:dyDescent="0.2">
      <c r="A13" s="3" t="s">
        <v>35</v>
      </c>
      <c r="B13" s="3" t="s">
        <v>94</v>
      </c>
      <c r="C13" s="21" t="s">
        <v>36</v>
      </c>
      <c r="D13" s="3" t="s">
        <v>39</v>
      </c>
      <c r="I13" s="6"/>
      <c r="J13" s="6"/>
      <c r="K13" s="6"/>
      <c r="L13" s="7"/>
    </row>
    <row r="14" spans="1:12" ht="32" x14ac:dyDescent="0.2">
      <c r="A14" s="3" t="s">
        <v>30</v>
      </c>
      <c r="B14" s="3" t="s">
        <v>94</v>
      </c>
      <c r="C14" s="21" t="s">
        <v>31</v>
      </c>
      <c r="I14" s="6"/>
      <c r="J14" s="6"/>
      <c r="K14" s="6"/>
      <c r="L14" s="7"/>
    </row>
    <row r="15" spans="1:12" ht="32" x14ac:dyDescent="0.2">
      <c r="A15" s="3" t="s">
        <v>27</v>
      </c>
      <c r="B15" s="3" t="s">
        <v>94</v>
      </c>
      <c r="C15" s="21" t="s">
        <v>28</v>
      </c>
    </row>
    <row r="16" spans="1:12" x14ac:dyDescent="0.2">
      <c r="A16" s="3" t="s">
        <v>13</v>
      </c>
      <c r="B16" s="3" t="s">
        <v>94</v>
      </c>
      <c r="C16" s="21" t="s">
        <v>26</v>
      </c>
      <c r="D16" s="8" t="s">
        <v>100</v>
      </c>
    </row>
    <row r="17" spans="1:12" ht="32" x14ac:dyDescent="0.2">
      <c r="A17" s="11" t="s">
        <v>111</v>
      </c>
      <c r="B17" s="11" t="s">
        <v>112</v>
      </c>
      <c r="C17" s="23" t="s">
        <v>113</v>
      </c>
      <c r="D17" s="11" t="s">
        <v>114</v>
      </c>
    </row>
    <row r="18" spans="1:12" ht="32" x14ac:dyDescent="0.2">
      <c r="A18" s="3" t="s">
        <v>41</v>
      </c>
      <c r="B18" s="3" t="s">
        <v>11</v>
      </c>
      <c r="C18" s="21" t="s">
        <v>42</v>
      </c>
      <c r="D18" s="3" t="s">
        <v>43</v>
      </c>
    </row>
    <row r="19" spans="1:12" ht="32" x14ac:dyDescent="0.2">
      <c r="A19" s="3" t="s">
        <v>85</v>
      </c>
      <c r="B19" s="3" t="s">
        <v>46</v>
      </c>
      <c r="C19" s="20"/>
    </row>
    <row r="20" spans="1:12" ht="64" x14ac:dyDescent="0.2">
      <c r="A20" s="3" t="s">
        <v>44</v>
      </c>
      <c r="B20" s="3" t="s">
        <v>45</v>
      </c>
      <c r="C20" s="20">
        <v>51504</v>
      </c>
      <c r="D20" s="9" t="s">
        <v>102</v>
      </c>
      <c r="L20" s="5"/>
    </row>
    <row r="21" spans="1:12" ht="32" x14ac:dyDescent="0.2">
      <c r="A21" s="3" t="s">
        <v>48</v>
      </c>
      <c r="B21" s="3" t="s">
        <v>46</v>
      </c>
      <c r="C21" s="20"/>
      <c r="D21" s="3" t="s">
        <v>47</v>
      </c>
      <c r="L21" s="5"/>
    </row>
    <row r="22" spans="1:12" ht="32" x14ac:dyDescent="0.2">
      <c r="A22" s="3" t="s">
        <v>49</v>
      </c>
      <c r="B22" s="3" t="s">
        <v>46</v>
      </c>
      <c r="C22" s="20"/>
      <c r="D22" s="3" t="s">
        <v>50</v>
      </c>
      <c r="L22" s="5"/>
    </row>
    <row r="23" spans="1:12" x14ac:dyDescent="0.2">
      <c r="A23" s="3" t="s">
        <v>74</v>
      </c>
      <c r="B23" s="3" t="s">
        <v>72</v>
      </c>
      <c r="C23" s="21" t="s">
        <v>73</v>
      </c>
      <c r="L23" s="5"/>
    </row>
    <row r="24" spans="1:12" x14ac:dyDescent="0.2">
      <c r="A24" s="3" t="s">
        <v>80</v>
      </c>
      <c r="B24" s="3" t="s">
        <v>81</v>
      </c>
      <c r="C24" s="21" t="s">
        <v>82</v>
      </c>
    </row>
    <row r="25" spans="1:12" x14ac:dyDescent="0.2">
      <c r="A25" s="3" t="s">
        <v>51</v>
      </c>
      <c r="B25" s="3" t="s">
        <v>81</v>
      </c>
      <c r="C25" s="21" t="s">
        <v>53</v>
      </c>
    </row>
    <row r="26" spans="1:12" x14ac:dyDescent="0.2">
      <c r="A26" s="3" t="s">
        <v>87</v>
      </c>
      <c r="B26" s="3" t="s">
        <v>45</v>
      </c>
      <c r="C26" s="20">
        <v>19086</v>
      </c>
    </row>
    <row r="27" spans="1:12" x14ac:dyDescent="0.2">
      <c r="A27" s="3" t="s">
        <v>54</v>
      </c>
      <c r="B27" s="3" t="s">
        <v>86</v>
      </c>
      <c r="C27" s="20"/>
    </row>
    <row r="28" spans="1:12" x14ac:dyDescent="0.2">
      <c r="A28" s="3" t="s">
        <v>75</v>
      </c>
      <c r="B28" s="3" t="s">
        <v>46</v>
      </c>
      <c r="C28" s="20"/>
    </row>
    <row r="29" spans="1:12" x14ac:dyDescent="0.2">
      <c r="A29" s="3" t="s">
        <v>67</v>
      </c>
      <c r="B29" s="3" t="s">
        <v>65</v>
      </c>
      <c r="C29" s="21" t="s">
        <v>68</v>
      </c>
      <c r="D29" s="3" t="s">
        <v>66</v>
      </c>
    </row>
    <row r="30" spans="1:12" x14ac:dyDescent="0.2">
      <c r="A30" s="3" t="s">
        <v>57</v>
      </c>
      <c r="B30" s="3" t="s">
        <v>46</v>
      </c>
      <c r="C30" s="20"/>
    </row>
    <row r="31" spans="1:12" ht="64" x14ac:dyDescent="0.2">
      <c r="A31" s="3" t="s">
        <v>55</v>
      </c>
      <c r="B31" s="3" t="s">
        <v>56</v>
      </c>
      <c r="C31" s="21" t="s">
        <v>83</v>
      </c>
      <c r="D31" s="3" t="s">
        <v>84</v>
      </c>
    </row>
    <row r="32" spans="1:12" ht="32" x14ac:dyDescent="0.2">
      <c r="A32" s="8" t="s">
        <v>99</v>
      </c>
      <c r="B32" s="3" t="s">
        <v>58</v>
      </c>
      <c r="C32" s="21" t="s">
        <v>59</v>
      </c>
      <c r="D32" s="8" t="s">
        <v>101</v>
      </c>
    </row>
    <row r="33" spans="1:6" x14ac:dyDescent="0.2">
      <c r="A33" s="3" t="s">
        <v>60</v>
      </c>
      <c r="B33" s="3" t="s">
        <v>52</v>
      </c>
      <c r="C33" s="21" t="s">
        <v>79</v>
      </c>
    </row>
    <row r="34" spans="1:6" ht="90" x14ac:dyDescent="0.2">
      <c r="A34" s="25" t="s">
        <v>151</v>
      </c>
      <c r="B34" s="25" t="s">
        <v>62</v>
      </c>
      <c r="C34" s="21"/>
      <c r="D34" s="26" t="s">
        <v>150</v>
      </c>
    </row>
    <row r="35" spans="1:6" ht="64" x14ac:dyDescent="0.2">
      <c r="A35" s="14" t="s">
        <v>119</v>
      </c>
      <c r="B35" s="10" t="s">
        <v>62</v>
      </c>
      <c r="C35" s="24" t="s">
        <v>109</v>
      </c>
      <c r="D35" s="10" t="s">
        <v>110</v>
      </c>
    </row>
    <row r="36" spans="1:6" x14ac:dyDescent="0.2">
      <c r="A36" s="3" t="s">
        <v>61</v>
      </c>
      <c r="B36" s="3" t="s">
        <v>62</v>
      </c>
      <c r="C36" s="21" t="s">
        <v>63</v>
      </c>
      <c r="D36" s="3" t="s">
        <v>64</v>
      </c>
    </row>
    <row r="37" spans="1:6" ht="32" x14ac:dyDescent="0.2">
      <c r="A37" s="10" t="s">
        <v>104</v>
      </c>
      <c r="B37" s="10" t="s">
        <v>105</v>
      </c>
      <c r="C37" s="24" t="s">
        <v>106</v>
      </c>
      <c r="D37" s="10"/>
    </row>
    <row r="38" spans="1:6" x14ac:dyDescent="0.2">
      <c r="A38" s="3" t="s">
        <v>69</v>
      </c>
      <c r="B38" s="3" t="s">
        <v>62</v>
      </c>
      <c r="C38" s="21" t="s">
        <v>70</v>
      </c>
    </row>
    <row r="39" spans="1:6" ht="32" x14ac:dyDescent="0.2">
      <c r="A39" s="10" t="s">
        <v>103</v>
      </c>
      <c r="B39" s="10" t="s">
        <v>107</v>
      </c>
      <c r="C39" s="21">
        <v>4360954</v>
      </c>
      <c r="D39" s="10" t="s">
        <v>108</v>
      </c>
    </row>
    <row r="40" spans="1:6" ht="32" x14ac:dyDescent="0.2">
      <c r="A40" s="3" t="s">
        <v>71</v>
      </c>
      <c r="B40" s="3" t="s">
        <v>62</v>
      </c>
      <c r="C40" s="21" t="s">
        <v>76</v>
      </c>
    </row>
    <row r="41" spans="1:6" x14ac:dyDescent="0.2">
      <c r="A41" s="3" t="s">
        <v>77</v>
      </c>
      <c r="B41" s="3" t="s">
        <v>62</v>
      </c>
      <c r="C41" s="21" t="s">
        <v>78</v>
      </c>
    </row>
    <row r="42" spans="1:6" ht="32" x14ac:dyDescent="0.2">
      <c r="A42" s="3" t="s">
        <v>89</v>
      </c>
      <c r="B42" s="3" t="s">
        <v>45</v>
      </c>
      <c r="C42" s="20">
        <v>19131</v>
      </c>
      <c r="D42" s="3" t="s">
        <v>88</v>
      </c>
    </row>
    <row r="43" spans="1:6" ht="96" x14ac:dyDescent="0.2">
      <c r="A43" s="13" t="s">
        <v>117</v>
      </c>
      <c r="B43" s="25" t="s">
        <v>153</v>
      </c>
      <c r="C43" s="13" t="s">
        <v>116</v>
      </c>
      <c r="D43" s="12" t="s">
        <v>115</v>
      </c>
      <c r="F43" s="19"/>
    </row>
    <row r="44" spans="1:6" ht="96" x14ac:dyDescent="0.2">
      <c r="A44" s="14" t="s">
        <v>143</v>
      </c>
      <c r="B44" s="25" t="s">
        <v>153</v>
      </c>
      <c r="C44" s="13" t="s">
        <v>118</v>
      </c>
      <c r="D44" s="12" t="s">
        <v>152</v>
      </c>
    </row>
    <row r="45" spans="1:6" ht="32" x14ac:dyDescent="0.2">
      <c r="A45" s="14" t="s">
        <v>130</v>
      </c>
      <c r="B45" s="25" t="s">
        <v>153</v>
      </c>
      <c r="C45" s="14" t="s">
        <v>128</v>
      </c>
      <c r="D45" s="16" t="s">
        <v>142</v>
      </c>
      <c r="E45" s="15"/>
    </row>
    <row r="46" spans="1:6" ht="48" x14ac:dyDescent="0.2">
      <c r="A46" s="14" t="s">
        <v>133</v>
      </c>
      <c r="C46" s="12" t="s">
        <v>120</v>
      </c>
      <c r="D46" s="17" t="s">
        <v>144</v>
      </c>
    </row>
    <row r="47" spans="1:6" ht="48" x14ac:dyDescent="0.2">
      <c r="A47" s="14" t="s">
        <v>133</v>
      </c>
      <c r="B47" s="25" t="s">
        <v>122</v>
      </c>
      <c r="C47" s="12" t="s">
        <v>122</v>
      </c>
      <c r="D47" s="14" t="s">
        <v>146</v>
      </c>
    </row>
    <row r="48" spans="1:6" ht="80" x14ac:dyDescent="0.2">
      <c r="A48" s="14" t="s">
        <v>133</v>
      </c>
      <c r="B48" s="25" t="s">
        <v>122</v>
      </c>
      <c r="C48" s="12" t="s">
        <v>147</v>
      </c>
      <c r="D48" s="14" t="s">
        <v>145</v>
      </c>
    </row>
    <row r="49" spans="1:4" ht="32" x14ac:dyDescent="0.2">
      <c r="A49" s="14" t="s">
        <v>149</v>
      </c>
      <c r="B49" s="25" t="s">
        <v>153</v>
      </c>
      <c r="C49" s="14" t="s">
        <v>121</v>
      </c>
      <c r="D49" s="15" t="s">
        <v>136</v>
      </c>
    </row>
    <row r="50" spans="1:4" ht="32" x14ac:dyDescent="0.2">
      <c r="A50" s="14" t="s">
        <v>149</v>
      </c>
      <c r="B50" s="25" t="s">
        <v>153</v>
      </c>
      <c r="C50" s="14" t="s">
        <v>123</v>
      </c>
      <c r="D50" s="15" t="s">
        <v>137</v>
      </c>
    </row>
    <row r="51" spans="1:4" ht="32" x14ac:dyDescent="0.2">
      <c r="A51" s="14" t="s">
        <v>132</v>
      </c>
      <c r="B51" s="25" t="s">
        <v>153</v>
      </c>
      <c r="C51" s="14" t="s">
        <v>124</v>
      </c>
      <c r="D51" s="15" t="s">
        <v>138</v>
      </c>
    </row>
    <row r="52" spans="1:4" ht="32" x14ac:dyDescent="0.2">
      <c r="A52" s="14" t="s">
        <v>132</v>
      </c>
      <c r="B52" s="25" t="s">
        <v>153</v>
      </c>
      <c r="C52" s="14" t="s">
        <v>125</v>
      </c>
      <c r="D52" s="15" t="s">
        <v>139</v>
      </c>
    </row>
    <row r="53" spans="1:4" ht="48" x14ac:dyDescent="0.2">
      <c r="A53" s="14" t="s">
        <v>131</v>
      </c>
      <c r="B53" s="25" t="s">
        <v>153</v>
      </c>
      <c r="C53" s="14" t="s">
        <v>129</v>
      </c>
      <c r="D53" s="15" t="s">
        <v>140</v>
      </c>
    </row>
    <row r="54" spans="1:4" ht="32" x14ac:dyDescent="0.2">
      <c r="A54" s="14" t="s">
        <v>134</v>
      </c>
      <c r="B54" s="25" t="s">
        <v>153</v>
      </c>
      <c r="C54" s="14" t="s">
        <v>126</v>
      </c>
      <c r="D54" s="15" t="s">
        <v>141</v>
      </c>
    </row>
    <row r="55" spans="1:4" ht="64" x14ac:dyDescent="0.2">
      <c r="A55" s="14" t="s">
        <v>135</v>
      </c>
      <c r="B55" s="25" t="s">
        <v>153</v>
      </c>
      <c r="C55" s="14" t="s">
        <v>127</v>
      </c>
      <c r="D55" s="14" t="s">
        <v>148</v>
      </c>
    </row>
  </sheetData>
  <hyperlinks>
    <hyperlink ref="D45" r:id="rId1" display="http://qiime.org/scripts/pick_de_novo_otus.html"/>
    <hyperlink ref="D49" r:id="rId2"/>
    <hyperlink ref="D50" r:id="rId3"/>
    <hyperlink ref="D51" r:id="rId4"/>
    <hyperlink ref="D52" r:id="rId5"/>
    <hyperlink ref="D53" r:id="rId6"/>
    <hyperlink ref="D54" r:id="rId7"/>
    <hyperlink ref="D34" r:id="rId8"/>
  </hyperlinks>
  <pageMargins left="0.75" right="0.75" top="1" bottom="1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5" x14ac:dyDescent="0.2"/>
  <sheetData>
    <row r="1" spans="1:16" x14ac:dyDescent="0.2">
      <c r="A1" t="e">
        <f>IF('Materials and Suppliers'!1:1,"AAAAAH384QA=",0)</f>
        <v>#VALUE!</v>
      </c>
      <c r="B1" t="e">
        <f>AND('Materials and Suppliers'!A1,"AAAAAH384QE=")</f>
        <v>#VALUE!</v>
      </c>
      <c r="C1" t="e">
        <f>AND('Materials and Suppliers'!B1,"AAAAAH384QI=")</f>
        <v>#VALUE!</v>
      </c>
      <c r="D1" t="e">
        <f>AND('Materials and Suppliers'!C1,"AAAAAH384QM=")</f>
        <v>#VALUE!</v>
      </c>
      <c r="E1" t="e">
        <f>AND('Materials and Suppliers'!D1,"AAAAAH384QQ=")</f>
        <v>#VALUE!</v>
      </c>
      <c r="F1" t="e">
        <f>IF('Materials and Suppliers'!A:A,"AAAAAH384QU=",0)</f>
        <v>#VALUE!</v>
      </c>
      <c r="G1" t="e">
        <f>IF('Materials and Suppliers'!B:B,"AAAAAH384QY=",0)</f>
        <v>#VALUE!</v>
      </c>
      <c r="H1" t="e">
        <f>IF('Materials and Suppliers'!C:C,"AAAAAH384Qc=",0)</f>
        <v>#VALUE!</v>
      </c>
      <c r="I1" t="e">
        <f>IF('Materials and Suppliers'!D:D,"AAAAAH384Qg=",0)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pageMargins left="0.75" right="0.75" top="1" bottom="1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Materials and Suppliers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2016-09-13T15:43:35Z</dcterms:created>
  <dcterms:modified xsi:type="dcterms:W3CDTF">2017-11-28T17:25:09Z</dcterms:modified>
</cp:coreProperties>
</file>